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GorgelsK\Downloads\"/>
    </mc:Choice>
  </mc:AlternateContent>
  <xr:revisionPtr revIDLastSave="0" documentId="8_{3EBE9BCA-CFD6-4A4C-A2DD-AC7161151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SGIO" sheetId="1" r:id="rId1"/>
    <sheet name="Blad1" sheetId="3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KLP9jI8SPVys8YLxaB4MVsM9caw=="/>
    </ext>
  </extLst>
</workbook>
</file>

<file path=xl/calcChain.xml><?xml version="1.0" encoding="utf-8"?>
<calcChain xmlns="http://schemas.openxmlformats.org/spreadsheetml/2006/main">
  <c r="B49" i="1" l="1"/>
  <c r="C25" i="1"/>
  <c r="C49" i="1" s="1"/>
  <c r="C12" i="2"/>
  <c r="C45" i="2"/>
  <c r="B45" i="2"/>
  <c r="C39" i="2"/>
  <c r="B39" i="2"/>
  <c r="B35" i="2"/>
  <c r="C29" i="2"/>
  <c r="B29" i="2"/>
  <c r="C24" i="2"/>
  <c r="B24" i="2"/>
  <c r="C20" i="2"/>
  <c r="B20" i="2"/>
  <c r="B12" i="2"/>
  <c r="B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Elise Susanne Beket</author>
  </authors>
  <commentList>
    <comment ref="E3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Elise Susanne Beket:</t>
        </r>
        <r>
          <rPr>
            <sz val="9"/>
            <color indexed="81"/>
            <rFont val="Tahoma"/>
            <charset val="1"/>
          </rPr>
          <t xml:space="preserve">
Zelf zou ik zeggen:
doorlopende podcast over uiteenlopende onderwerpen van de publieke gezondheidszorg. De eerste 12 afleveringen zijn al gepland en gevuld door de werkgroep planetary health. </t>
        </r>
      </text>
    </comment>
  </commentList>
</comments>
</file>

<file path=xl/sharedStrings.xml><?xml version="1.0" encoding="utf-8"?>
<sst xmlns="http://schemas.openxmlformats.org/spreadsheetml/2006/main" count="90" uniqueCount="59">
  <si>
    <t>Toelichting</t>
  </si>
  <si>
    <t>IN</t>
  </si>
  <si>
    <t>UIT</t>
  </si>
  <si>
    <t xml:space="preserve">Contributie leden </t>
  </si>
  <si>
    <t>SBOH (M en G)</t>
  </si>
  <si>
    <t>Lidmaatschap NVVG (verzekeringsartsen)</t>
  </si>
  <si>
    <t>Lidmaatschap NVAB (bedrijfsartsen)</t>
  </si>
  <si>
    <t>Verenigingskosten</t>
  </si>
  <si>
    <t xml:space="preserve">Bankrekening </t>
  </si>
  <si>
    <t>Euronet lidmaatschap</t>
  </si>
  <si>
    <t>Website en emaildienst</t>
  </si>
  <si>
    <t>Bestuurs- en commissiekosten</t>
  </si>
  <si>
    <t xml:space="preserve">Vergaderingen </t>
  </si>
  <si>
    <t xml:space="preserve">Heidag bestuur </t>
  </si>
  <si>
    <t xml:space="preserve">Representatie </t>
  </si>
  <si>
    <t>Besturendag</t>
  </si>
  <si>
    <t>Portefeuille opleiding</t>
  </si>
  <si>
    <t xml:space="preserve">Opleidingsactiviteit </t>
  </si>
  <si>
    <t>Activiteiten</t>
  </si>
  <si>
    <t>Sportdag</t>
  </si>
  <si>
    <t>Initiatieven leden</t>
  </si>
  <si>
    <t>PR</t>
  </si>
  <si>
    <t xml:space="preserve">Promotiemateriaal </t>
  </si>
  <si>
    <t>5% onvoorziene uitgaven</t>
  </si>
  <si>
    <t>TOTAAL:</t>
  </si>
  <si>
    <t>KAS</t>
  </si>
  <si>
    <t>Totaal:</t>
  </si>
  <si>
    <t>Reiskosten 2020</t>
  </si>
  <si>
    <t>Sportdag voorjaar/zomer</t>
  </si>
  <si>
    <t>AIOS congres 2021</t>
  </si>
  <si>
    <t>Kosten locatie en catering</t>
  </si>
  <si>
    <t>Sprekers</t>
  </si>
  <si>
    <t>Representatie</t>
  </si>
  <si>
    <t>Sponsorgelden</t>
  </si>
  <si>
    <t>Subtotaal</t>
  </si>
  <si>
    <t>Boekhoudprogramma</t>
  </si>
  <si>
    <t>Begroting 2023</t>
  </si>
  <si>
    <t>Toegenomen gezien gestegen benzine prijzen</t>
  </si>
  <si>
    <t>Reiskosten 2023</t>
  </si>
  <si>
    <t xml:space="preserve">DJAMG </t>
  </si>
  <si>
    <t>Oud bestuur bedankdiner</t>
  </si>
  <si>
    <t xml:space="preserve">Tweejaarlijkse sessies met alle onderliggende takken en commissies om professionaliteit te borgen. </t>
  </si>
  <si>
    <t xml:space="preserve">DJB </t>
  </si>
  <si>
    <t>Reservering AIOS verzekeringsgeneeskunde</t>
  </si>
  <si>
    <t>Het LOSGIO ontvangt 20,- per aios die lid is van zijn/haar wetenschappelijke vereniging.</t>
  </si>
  <si>
    <t>Bijvoorbeeld meebetalen aan drukkerskosten manifest publieke gezondheid</t>
  </si>
  <si>
    <t>Schatting op basis van eerdere offertes. De wens is deze activiteit structureel in te bakenen. Sponsoring zal hierin wel vereist zijn</t>
  </si>
  <si>
    <t>Portefeuille opleiding&amp;wetenschap</t>
  </si>
  <si>
    <t>Tweejaarlijkse verdiepende opleidingsactiviteit middels trainer en cursus. Tevens financieen beschikbaar voor journal club</t>
  </si>
  <si>
    <t>Ter verdeling DJAMG</t>
  </si>
  <si>
    <t>Ter verdeling AIOS verzekeringsgeneeskunde</t>
  </si>
  <si>
    <t>Gebaseerd op ledenaantallen 2023</t>
  </si>
  <si>
    <t>Gebaseerd op ledenaantallen 2023 en bijdrage nog van 10 euro per AIOS per lid</t>
  </si>
  <si>
    <t>Reservering NVVG bijdrage uit kas</t>
  </si>
  <si>
    <t xml:space="preserve">Reserves </t>
  </si>
  <si>
    <t>Gebaseerd op ledenaantallen 2022</t>
  </si>
  <si>
    <t>Voor een jaar aangeboden. Daarna volgt evaluatie</t>
  </si>
  <si>
    <t>Reservering vanuit eigen middelen om te compenseren voor lagere contributie</t>
  </si>
  <si>
    <t>Onvoorzien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</si>
</sst>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24" x14ac:knownFonts="1">
    <font>
      <sz val="11"/>
      <color theme="1"/>
      <name val="Arial"/>
      <scheme val="minor"/>
    </font>
    <font>
      <b/>
      <sz val="20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9"/>
      <color theme="1"/>
      <name val="Calibri"/>
    </font>
    <font>
      <b/>
      <sz val="10"/>
      <color rgb="FFFF0000"/>
      <name val="Calibri"/>
    </font>
    <font>
      <i/>
      <sz val="11"/>
      <color theme="1"/>
      <name val="Calibri"/>
    </font>
    <font>
      <b/>
      <sz val="9"/>
      <color theme="1"/>
      <name val="Calibri"/>
    </font>
    <font>
      <b/>
      <i/>
      <sz val="10"/>
      <color theme="1"/>
      <name val="Calibri"/>
    </font>
    <font>
      <b/>
      <i/>
      <sz val="9"/>
      <color rgb="FF000000"/>
      <name val="Calibri"/>
    </font>
    <font>
      <b/>
      <i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44" fontId="1" fillId="0" borderId="0" xfId="0" applyNumberFormat="1" applyFont="1" applyAlignment="1"/>
    <xf numFmtId="44" fontId="2" fillId="0" borderId="0" xfId="0" applyNumberFormat="1" applyFont="1"/>
    <xf numFmtId="164" fontId="3" fillId="0" borderId="0" xfId="0" applyNumberFormat="1" applyFont="1"/>
    <xf numFmtId="44" fontId="4" fillId="0" borderId="0" xfId="0" applyNumberFormat="1" applyFont="1"/>
    <xf numFmtId="44" fontId="1" fillId="0" borderId="0" xfId="0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44" fontId="6" fillId="0" borderId="2" xfId="0" applyNumberFormat="1" applyFont="1" applyBorder="1"/>
    <xf numFmtId="44" fontId="4" fillId="0" borderId="3" xfId="0" applyNumberFormat="1" applyFont="1" applyBorder="1"/>
    <xf numFmtId="44" fontId="4" fillId="0" borderId="4" xfId="0" applyNumberFormat="1" applyFont="1" applyBorder="1"/>
    <xf numFmtId="44" fontId="4" fillId="0" borderId="5" xfId="0" applyNumberFormat="1" applyFont="1" applyBorder="1"/>
    <xf numFmtId="44" fontId="8" fillId="0" borderId="3" xfId="0" applyNumberFormat="1" applyFont="1" applyBorder="1"/>
    <xf numFmtId="44" fontId="7" fillId="0" borderId="3" xfId="0" applyNumberFormat="1" applyFont="1" applyBorder="1"/>
    <xf numFmtId="44" fontId="6" fillId="0" borderId="1" xfId="0" applyNumberFormat="1" applyFont="1" applyBorder="1"/>
    <xf numFmtId="44" fontId="7" fillId="0" borderId="5" xfId="0" applyNumberFormat="1" applyFont="1" applyBorder="1"/>
    <xf numFmtId="44" fontId="6" fillId="0" borderId="3" xfId="0" applyNumberFormat="1" applyFont="1" applyBorder="1"/>
    <xf numFmtId="44" fontId="6" fillId="0" borderId="6" xfId="0" applyNumberFormat="1" applyFont="1" applyBorder="1"/>
    <xf numFmtId="44" fontId="6" fillId="0" borderId="5" xfId="0" applyNumberFormat="1" applyFont="1" applyBorder="1"/>
    <xf numFmtId="44" fontId="8" fillId="0" borderId="6" xfId="0" applyNumberFormat="1" applyFont="1" applyBorder="1"/>
    <xf numFmtId="44" fontId="2" fillId="0" borderId="3" xfId="0" applyNumberFormat="1" applyFont="1" applyBorder="1"/>
    <xf numFmtId="44" fontId="9" fillId="0" borderId="0" xfId="0" applyNumberFormat="1" applyFont="1"/>
    <xf numFmtId="44" fontId="10" fillId="0" borderId="3" xfId="0" applyNumberFormat="1" applyFont="1" applyBorder="1"/>
    <xf numFmtId="44" fontId="6" fillId="2" borderId="7" xfId="0" applyNumberFormat="1" applyFont="1" applyFill="1" applyBorder="1"/>
    <xf numFmtId="44" fontId="11" fillId="0" borderId="6" xfId="0" applyNumberFormat="1" applyFont="1" applyBorder="1"/>
    <xf numFmtId="44" fontId="12" fillId="0" borderId="3" xfId="0" applyNumberFormat="1" applyFont="1" applyBorder="1"/>
    <xf numFmtId="44" fontId="12" fillId="0" borderId="1" xfId="0" applyNumberFormat="1" applyFont="1" applyBorder="1"/>
    <xf numFmtId="44" fontId="7" fillId="0" borderId="1" xfId="0" applyNumberFormat="1" applyFont="1" applyBorder="1"/>
    <xf numFmtId="44" fontId="11" fillId="0" borderId="3" xfId="0" applyNumberFormat="1" applyFont="1" applyBorder="1"/>
    <xf numFmtId="44" fontId="2" fillId="0" borderId="9" xfId="0" applyNumberFormat="1" applyFont="1" applyBorder="1"/>
    <xf numFmtId="44" fontId="6" fillId="0" borderId="9" xfId="0" applyNumberFormat="1" applyFont="1" applyBorder="1"/>
    <xf numFmtId="44" fontId="6" fillId="0" borderId="10" xfId="0" applyNumberFormat="1" applyFont="1" applyBorder="1"/>
    <xf numFmtId="44" fontId="8" fillId="0" borderId="11" xfId="0" applyNumberFormat="1" applyFont="1" applyBorder="1"/>
    <xf numFmtId="44" fontId="7" fillId="0" borderId="12" xfId="0" applyNumberFormat="1" applyFont="1" applyBorder="1"/>
    <xf numFmtId="44" fontId="13" fillId="0" borderId="13" xfId="0" applyNumberFormat="1" applyFont="1" applyBorder="1"/>
    <xf numFmtId="44" fontId="12" fillId="0" borderId="0" xfId="0" applyNumberFormat="1" applyFont="1"/>
    <xf numFmtId="44" fontId="14" fillId="0" borderId="0" xfId="0" applyNumberFormat="1" applyFont="1"/>
    <xf numFmtId="44" fontId="14" fillId="0" borderId="14" xfId="0" applyNumberFormat="1" applyFont="1" applyBorder="1"/>
    <xf numFmtId="44" fontId="2" fillId="0" borderId="5" xfId="0" applyNumberFormat="1" applyFont="1" applyBorder="1"/>
    <xf numFmtId="44" fontId="2" fillId="0" borderId="8" xfId="0" applyNumberFormat="1" applyFont="1" applyBorder="1"/>
    <xf numFmtId="44" fontId="4" fillId="0" borderId="1" xfId="0" applyNumberFormat="1" applyFont="1" applyBorder="1"/>
    <xf numFmtId="0" fontId="15" fillId="0" borderId="0" xfId="0" applyFont="1"/>
    <xf numFmtId="44" fontId="15" fillId="0" borderId="3" xfId="0" applyNumberFormat="1" applyFont="1" applyBorder="1"/>
    <xf numFmtId="44" fontId="14" fillId="0" borderId="3" xfId="0" applyNumberFormat="1" applyFont="1" applyBorder="1"/>
    <xf numFmtId="44" fontId="6" fillId="0" borderId="7" xfId="0" applyNumberFormat="1" applyFont="1" applyBorder="1"/>
    <xf numFmtId="44" fontId="16" fillId="0" borderId="3" xfId="0" applyNumberFormat="1" applyFont="1" applyBorder="1"/>
    <xf numFmtId="44" fontId="17" fillId="0" borderId="3" xfId="0" applyNumberFormat="1" applyFont="1" applyBorder="1"/>
    <xf numFmtId="44" fontId="18" fillId="0" borderId="6" xfId="0" applyNumberFormat="1" applyFont="1" applyBorder="1"/>
    <xf numFmtId="44" fontId="17" fillId="0" borderId="0" xfId="0" applyNumberFormat="1" applyFont="1"/>
    <xf numFmtId="44" fontId="18" fillId="0" borderId="8" xfId="0" applyNumberFormat="1" applyFont="1" applyBorder="1"/>
    <xf numFmtId="44" fontId="17" fillId="0" borderId="8" xfId="0" applyNumberFormat="1" applyFont="1" applyBorder="1" applyAlignment="1"/>
    <xf numFmtId="44" fontId="19" fillId="0" borderId="6" xfId="0" applyNumberFormat="1" applyFont="1" applyBorder="1"/>
    <xf numFmtId="44" fontId="20" fillId="0" borderId="3" xfId="0" applyNumberFormat="1" applyFont="1" applyBorder="1"/>
    <xf numFmtId="44" fontId="17" fillId="0" borderId="1" xfId="0" applyNumberFormat="1" applyFont="1" applyBorder="1"/>
    <xf numFmtId="44" fontId="20" fillId="0" borderId="1" xfId="0" applyNumberFormat="1" applyFont="1" applyBorder="1" applyAlignment="1"/>
    <xf numFmtId="44" fontId="18" fillId="0" borderId="3" xfId="0" applyNumberFormat="1" applyFont="1" applyBorder="1"/>
    <xf numFmtId="44" fontId="16" fillId="0" borderId="6" xfId="0" applyNumberFormat="1" applyFont="1" applyBorder="1"/>
    <xf numFmtId="44" fontId="16" fillId="0" borderId="5" xfId="0" applyNumberFormat="1" applyFont="1" applyBorder="1"/>
    <xf numFmtId="44" fontId="16" fillId="0" borderId="0" xfId="0" applyNumberFormat="1" applyFont="1"/>
    <xf numFmtId="44" fontId="20" fillId="0" borderId="0" xfId="0" applyNumberFormat="1" applyFont="1"/>
    <xf numFmtId="0" fontId="23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2"/>
  <sheetViews>
    <sheetView tabSelected="1" workbookViewId="0">
      <selection activeCell="A48" sqref="A48"/>
    </sheetView>
  </sheetViews>
  <sheetFormatPr defaultColWidth="12.59765625" defaultRowHeight="15" customHeight="1" x14ac:dyDescent="0.25"/>
  <cols>
    <col min="1" max="1" width="32.19921875" customWidth="1"/>
    <col min="2" max="2" width="14.69921875" customWidth="1"/>
    <col min="3" max="3" width="14.59765625" customWidth="1"/>
    <col min="4" max="4" width="7.59765625" customWidth="1"/>
    <col min="5" max="5" width="55.3984375" customWidth="1"/>
    <col min="6" max="6" width="11.3984375" customWidth="1"/>
    <col min="7" max="13" width="7" customWidth="1"/>
    <col min="14" max="14" width="8.5" customWidth="1"/>
    <col min="15" max="25" width="7" customWidth="1"/>
  </cols>
  <sheetData>
    <row r="1" spans="1:25" ht="13.5" customHeight="1" x14ac:dyDescent="0.5">
      <c r="A1" s="1" t="s">
        <v>36</v>
      </c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5">
      <c r="A2" s="5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x14ac:dyDescent="0.3">
      <c r="A3" s="8"/>
      <c r="B3" s="55" t="s">
        <v>36</v>
      </c>
      <c r="C3" s="9"/>
      <c r="D3" s="7"/>
      <c r="E3" s="10" t="s">
        <v>0</v>
      </c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customHeight="1" x14ac:dyDescent="0.3">
      <c r="A4" s="2"/>
      <c r="B4" s="11" t="s">
        <v>1</v>
      </c>
      <c r="C4" s="11" t="s">
        <v>2</v>
      </c>
      <c r="D4" s="12"/>
      <c r="E4" s="13"/>
      <c r="F4" s="7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x14ac:dyDescent="0.3">
      <c r="A5" s="10" t="s">
        <v>3</v>
      </c>
      <c r="B5" s="14"/>
      <c r="C5" s="14"/>
      <c r="D5" s="16"/>
      <c r="E5" s="56" t="s">
        <v>44</v>
      </c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">
      <c r="A6" s="17" t="s">
        <v>4</v>
      </c>
      <c r="B6" s="18">
        <v>7740</v>
      </c>
      <c r="C6" s="17">
        <v>0</v>
      </c>
      <c r="D6" s="19"/>
      <c r="E6" s="20" t="s">
        <v>55</v>
      </c>
      <c r="F6" s="7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">
      <c r="A7" s="17" t="s">
        <v>5</v>
      </c>
      <c r="B7" s="18">
        <v>1390</v>
      </c>
      <c r="C7" s="17">
        <v>0</v>
      </c>
      <c r="D7" s="19"/>
      <c r="E7" s="48" t="s">
        <v>52</v>
      </c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3">
      <c r="A8" s="17" t="s">
        <v>6</v>
      </c>
      <c r="B8" s="18">
        <v>4700</v>
      </c>
      <c r="C8" s="17">
        <v>0</v>
      </c>
      <c r="D8" s="19"/>
      <c r="E8" s="48" t="s">
        <v>51</v>
      </c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">
      <c r="A9" s="17"/>
      <c r="B9" s="18"/>
      <c r="C9" s="17"/>
      <c r="D9" s="19"/>
      <c r="E9" s="20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61" customFormat="1" ht="13.5" customHeight="1" x14ac:dyDescent="0.3">
      <c r="A10" s="46" t="s">
        <v>54</v>
      </c>
      <c r="B10" s="57"/>
      <c r="C10" s="46"/>
      <c r="D10" s="58"/>
      <c r="E10" s="52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customHeight="1" x14ac:dyDescent="0.3">
      <c r="A11" s="47" t="s">
        <v>53</v>
      </c>
      <c r="B11" s="18">
        <v>1390</v>
      </c>
      <c r="C11" s="17">
        <v>0</v>
      </c>
      <c r="D11" s="19"/>
      <c r="E11" s="20" t="s">
        <v>57</v>
      </c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3">
      <c r="A12" s="21"/>
      <c r="B12" s="17"/>
      <c r="C12" s="17"/>
      <c r="D12" s="19"/>
      <c r="E12" s="20"/>
      <c r="F12" s="7"/>
      <c r="G12" s="7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">
      <c r="A13" s="10" t="s">
        <v>7</v>
      </c>
      <c r="B13" s="17"/>
      <c r="C13" s="17"/>
      <c r="D13" s="19"/>
      <c r="E13" s="20"/>
      <c r="F13" s="7"/>
      <c r="G13" s="7"/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">
      <c r="A14" s="17" t="s">
        <v>8</v>
      </c>
      <c r="B14" s="17">
        <v>0</v>
      </c>
      <c r="C14" s="15">
        <v>160</v>
      </c>
      <c r="D14" s="19"/>
      <c r="E14" s="20"/>
      <c r="F14" s="7"/>
      <c r="G14" s="7"/>
      <c r="H14" s="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3">
      <c r="A15" s="17" t="s">
        <v>35</v>
      </c>
      <c r="B15" s="17">
        <v>0</v>
      </c>
      <c r="C15" s="15">
        <v>160</v>
      </c>
      <c r="D15" s="19"/>
      <c r="E15" s="20"/>
      <c r="F15" s="7"/>
      <c r="G15" s="7"/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3">
      <c r="A16" s="17" t="s">
        <v>9</v>
      </c>
      <c r="B16" s="17">
        <v>0</v>
      </c>
      <c r="C16" s="15">
        <v>80</v>
      </c>
      <c r="D16" s="19"/>
      <c r="E16" s="20"/>
      <c r="F16" s="22"/>
      <c r="G16" s="7"/>
      <c r="H16" s="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3">
      <c r="A17" s="17" t="s">
        <v>10</v>
      </c>
      <c r="B17" s="17">
        <v>0</v>
      </c>
      <c r="C17" s="15">
        <v>2000</v>
      </c>
      <c r="D17" s="19"/>
      <c r="E17" s="20"/>
      <c r="F17" s="22"/>
      <c r="G17" s="7"/>
      <c r="H17" s="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3">
      <c r="A18" s="23"/>
      <c r="B18" s="17"/>
      <c r="C18" s="15"/>
      <c r="D18" s="19"/>
      <c r="E18" s="20"/>
      <c r="F18" s="7"/>
      <c r="G18" s="7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3">
      <c r="A19" s="10" t="s">
        <v>11</v>
      </c>
      <c r="B19" s="17"/>
      <c r="C19" s="15"/>
      <c r="D19" s="19"/>
      <c r="E19" s="20"/>
      <c r="F19" s="7"/>
      <c r="G19" s="7"/>
      <c r="H19" s="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">
      <c r="A20" s="17" t="s">
        <v>12</v>
      </c>
      <c r="B20" s="17">
        <v>0</v>
      </c>
      <c r="C20" s="15">
        <v>200</v>
      </c>
      <c r="D20" s="19"/>
      <c r="E20" s="20"/>
      <c r="F20" s="7"/>
      <c r="G20" s="7"/>
      <c r="H20" s="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">
      <c r="A21" s="17" t="s">
        <v>13</v>
      </c>
      <c r="B21" s="17">
        <v>0</v>
      </c>
      <c r="C21" s="15">
        <v>2000</v>
      </c>
      <c r="D21" s="19"/>
      <c r="E21" s="20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">
      <c r="A22" s="17" t="s">
        <v>14</v>
      </c>
      <c r="B22" s="17">
        <v>0</v>
      </c>
      <c r="C22" s="15">
        <v>200</v>
      </c>
      <c r="D22" s="19"/>
      <c r="E22" s="48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">
      <c r="A23" s="47" t="s">
        <v>40</v>
      </c>
      <c r="B23" s="17"/>
      <c r="C23" s="45">
        <v>300</v>
      </c>
      <c r="D23" s="19"/>
      <c r="E23" s="50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">
      <c r="A24" s="17" t="s">
        <v>15</v>
      </c>
      <c r="B24" s="17">
        <v>0</v>
      </c>
      <c r="C24" s="15">
        <v>1200</v>
      </c>
      <c r="D24" s="19"/>
      <c r="E24" s="51" t="s">
        <v>41</v>
      </c>
      <c r="F24" s="7"/>
      <c r="G24" s="7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hidden="1" customHeight="1" x14ac:dyDescent="0.3">
      <c r="A25" s="17"/>
      <c r="B25" s="17"/>
      <c r="C25" s="24">
        <f>SUM(A25-B25)</f>
        <v>0</v>
      </c>
      <c r="D25" s="19"/>
      <c r="E25" s="25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">
      <c r="A26" s="17" t="s">
        <v>38</v>
      </c>
      <c r="B26" s="17">
        <v>0</v>
      </c>
      <c r="C26" s="15">
        <v>200</v>
      </c>
      <c r="D26" s="19"/>
      <c r="E26" s="20" t="s">
        <v>37</v>
      </c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">
      <c r="A27" s="26"/>
      <c r="B27" s="14"/>
      <c r="C27" s="27"/>
      <c r="D27" s="16"/>
      <c r="E27" s="25"/>
      <c r="F27" s="8"/>
      <c r="G27" s="8"/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3.5" customHeight="1" x14ac:dyDescent="0.3">
      <c r="A28" s="53" t="s">
        <v>47</v>
      </c>
      <c r="B28" s="14"/>
      <c r="C28" s="27"/>
      <c r="D28" s="16"/>
      <c r="E28" s="20"/>
      <c r="F28" s="8"/>
      <c r="G28" s="8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3.5" customHeight="1" x14ac:dyDescent="0.3">
      <c r="A29" s="47" t="s">
        <v>17</v>
      </c>
      <c r="B29" s="14">
        <v>0</v>
      </c>
      <c r="C29" s="15">
        <v>1000</v>
      </c>
      <c r="D29" s="16"/>
      <c r="E29" s="48" t="s">
        <v>48</v>
      </c>
      <c r="F29" s="8"/>
      <c r="G29" s="8"/>
      <c r="H29" s="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5" customHeight="1" x14ac:dyDescent="0.3">
      <c r="A30" s="26"/>
      <c r="B30" s="14"/>
      <c r="C30" s="28"/>
      <c r="D30" s="16"/>
      <c r="E30" s="25"/>
      <c r="F30" s="8"/>
      <c r="G30" s="8"/>
      <c r="H30" s="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5" customHeight="1" x14ac:dyDescent="0.3">
      <c r="A31" s="10" t="s">
        <v>18</v>
      </c>
      <c r="B31" s="14"/>
      <c r="C31" s="28"/>
      <c r="D31" s="16"/>
      <c r="E31" s="25"/>
      <c r="F31" s="8"/>
      <c r="G31" s="8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5" customHeight="1" x14ac:dyDescent="0.3">
      <c r="A32" s="21" t="s">
        <v>19</v>
      </c>
      <c r="B32" s="47">
        <v>2500</v>
      </c>
      <c r="C32" s="54">
        <v>2500</v>
      </c>
      <c r="D32" s="16"/>
      <c r="E32" s="48" t="s">
        <v>46</v>
      </c>
      <c r="F32" s="8"/>
      <c r="G32" s="8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5" customHeight="1" x14ac:dyDescent="0.3">
      <c r="A33" s="17" t="s">
        <v>20</v>
      </c>
      <c r="B33" s="14">
        <v>0</v>
      </c>
      <c r="C33" s="15">
        <v>750</v>
      </c>
      <c r="D33" s="16"/>
      <c r="E33" s="48" t="s">
        <v>45</v>
      </c>
      <c r="F33" s="8"/>
      <c r="G33" s="8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3">
      <c r="A34" s="47"/>
      <c r="B34" s="14"/>
      <c r="C34" s="45"/>
      <c r="D34" s="16"/>
      <c r="E34" s="52"/>
      <c r="F34" s="8"/>
      <c r="G34" s="8"/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5" customHeight="1" x14ac:dyDescent="0.3">
      <c r="A35" s="46" t="s">
        <v>39</v>
      </c>
      <c r="B35" s="14"/>
      <c r="C35" s="45"/>
      <c r="D35" s="16"/>
      <c r="E35" s="52"/>
      <c r="F35" s="8"/>
      <c r="G35" s="8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5" customHeight="1" x14ac:dyDescent="0.3">
      <c r="A36" s="47" t="s">
        <v>49</v>
      </c>
      <c r="B36" s="14"/>
      <c r="C36" s="45">
        <v>2500</v>
      </c>
      <c r="D36" s="16"/>
      <c r="E36" s="48" t="s">
        <v>56</v>
      </c>
      <c r="F36" s="8"/>
      <c r="G36" s="8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 x14ac:dyDescent="0.3">
      <c r="A37" s="47"/>
      <c r="B37" s="14"/>
      <c r="C37" s="45"/>
      <c r="D37" s="16"/>
      <c r="E37" s="48"/>
      <c r="F37" s="8"/>
      <c r="G37" s="8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customHeight="1" x14ac:dyDescent="0.3">
      <c r="A38" s="46" t="s">
        <v>42</v>
      </c>
      <c r="B38" s="14"/>
      <c r="C38" s="45"/>
      <c r="D38" s="16"/>
      <c r="E38" s="52"/>
      <c r="F38" s="8"/>
      <c r="G38" s="8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5" customHeight="1" x14ac:dyDescent="0.3">
      <c r="A39" s="47" t="s">
        <v>49</v>
      </c>
      <c r="B39" s="14"/>
      <c r="C39" s="45">
        <v>2500</v>
      </c>
      <c r="D39" s="16"/>
      <c r="E39" s="48" t="s">
        <v>56</v>
      </c>
      <c r="F39" s="8"/>
      <c r="G39" s="8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5" customHeight="1" x14ac:dyDescent="0.3">
      <c r="A40" s="47"/>
      <c r="B40" s="14"/>
      <c r="C40" s="45"/>
      <c r="D40" s="16"/>
      <c r="E40" s="48"/>
      <c r="F40" s="8"/>
      <c r="G40" s="8"/>
      <c r="H40" s="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.5" customHeight="1" x14ac:dyDescent="0.3">
      <c r="A41" s="46" t="s">
        <v>43</v>
      </c>
      <c r="B41" s="14"/>
      <c r="C41" s="45"/>
      <c r="D41" s="16"/>
      <c r="E41" s="52"/>
      <c r="F41" s="8"/>
      <c r="G41" s="8"/>
      <c r="H41" s="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3.5" customHeight="1" x14ac:dyDescent="0.3">
      <c r="A42" s="47" t="s">
        <v>50</v>
      </c>
      <c r="B42" s="14"/>
      <c r="C42" s="45">
        <v>1000</v>
      </c>
      <c r="D42" s="16"/>
      <c r="E42" s="48" t="s">
        <v>56</v>
      </c>
      <c r="F42" s="8"/>
      <c r="G42" s="8"/>
      <c r="H42" s="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3.5" customHeight="1" x14ac:dyDescent="0.3">
      <c r="A43" s="21"/>
      <c r="B43" s="17"/>
      <c r="C43" s="15"/>
      <c r="D43" s="19"/>
      <c r="E43" s="20"/>
      <c r="F43" s="7"/>
      <c r="G43" s="7"/>
      <c r="H43" s="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">
      <c r="A44" s="10" t="s">
        <v>21</v>
      </c>
      <c r="B44" s="17"/>
      <c r="C44" s="15"/>
      <c r="D44" s="19"/>
      <c r="E44" s="20"/>
      <c r="F44" s="7"/>
      <c r="G44" s="7"/>
      <c r="H44" s="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">
      <c r="A45" s="17" t="s">
        <v>22</v>
      </c>
      <c r="B45" s="17">
        <v>0</v>
      </c>
      <c r="C45" s="15">
        <v>500</v>
      </c>
      <c r="D45" s="19"/>
      <c r="E45" s="48"/>
      <c r="F45" s="7"/>
      <c r="G45" s="7"/>
      <c r="H45" s="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">
      <c r="A46" s="26"/>
      <c r="B46" s="14"/>
      <c r="C46" s="26"/>
      <c r="D46" s="8"/>
      <c r="E46" s="29"/>
      <c r="F46" s="8"/>
      <c r="G46" s="8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 x14ac:dyDescent="0.3">
      <c r="A47" s="47" t="s">
        <v>58</v>
      </c>
      <c r="B47" s="21">
        <v>0</v>
      </c>
      <c r="C47" s="15">
        <v>470</v>
      </c>
      <c r="D47" s="19"/>
      <c r="E47" s="20"/>
      <c r="F47" s="7"/>
      <c r="G47" s="7"/>
      <c r="H47" s="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thickBot="1" x14ac:dyDescent="0.35">
      <c r="A48" s="30"/>
      <c r="B48" s="31"/>
      <c r="C48" s="32"/>
      <c r="D48" s="19"/>
      <c r="E48" s="33"/>
      <c r="F48" s="7"/>
      <c r="G48" s="7"/>
      <c r="H48" s="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thickBot="1" x14ac:dyDescent="0.35">
      <c r="A49" s="10" t="s">
        <v>24</v>
      </c>
      <c r="B49" s="34">
        <f>SUM(B6:B47)</f>
        <v>17720</v>
      </c>
      <c r="C49" s="34">
        <f>SUM(C6:C47)</f>
        <v>17720</v>
      </c>
      <c r="D49" s="19"/>
      <c r="E49" s="35"/>
      <c r="F49" s="7"/>
      <c r="G49" s="36"/>
      <c r="H49" s="36"/>
      <c r="I49" s="37"/>
      <c r="J49" s="37"/>
      <c r="K49" s="37"/>
      <c r="L49" s="37"/>
      <c r="M49" s="37"/>
      <c r="N49" s="37"/>
      <c r="O49" s="37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3.5" customHeight="1" x14ac:dyDescent="0.3">
      <c r="A50" s="2"/>
      <c r="B50" s="49"/>
      <c r="C50" s="7"/>
      <c r="D50" s="7"/>
      <c r="E50" s="7"/>
      <c r="F50" s="2"/>
      <c r="G50" s="7"/>
      <c r="H50" s="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39"/>
      <c r="E69" s="4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39"/>
      <c r="E70" s="4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39"/>
      <c r="E71" s="4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39"/>
      <c r="E72" s="4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39"/>
      <c r="E73" s="4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39"/>
      <c r="E74" s="4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39"/>
      <c r="E75" s="4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39"/>
      <c r="E76" s="4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39"/>
      <c r="E77" s="4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39"/>
      <c r="E78" s="4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39"/>
      <c r="E79" s="4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39"/>
      <c r="E80" s="4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39"/>
      <c r="E81" s="4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39"/>
      <c r="E82" s="4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39"/>
      <c r="E83" s="4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39"/>
      <c r="E84" s="4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39"/>
      <c r="E85" s="4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39"/>
      <c r="E86" s="4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39"/>
      <c r="E87" s="4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39"/>
      <c r="E88" s="4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39"/>
      <c r="E89" s="4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39"/>
      <c r="E90" s="4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39"/>
      <c r="E91" s="4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39"/>
      <c r="E92" s="4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39"/>
      <c r="E93" s="4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39"/>
      <c r="E94" s="4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39"/>
      <c r="E95" s="4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39"/>
      <c r="E96" s="4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39"/>
      <c r="E97" s="4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39"/>
      <c r="E98" s="4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39"/>
      <c r="E99" s="4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39"/>
      <c r="E100" s="4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39"/>
      <c r="E101" s="4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39"/>
      <c r="E102" s="4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39"/>
      <c r="E103" s="4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39"/>
      <c r="E104" s="4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39"/>
      <c r="E105" s="4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39"/>
      <c r="E106" s="4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39"/>
      <c r="E107" s="4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39"/>
      <c r="E108" s="4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39"/>
      <c r="E109" s="4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39"/>
      <c r="E110" s="4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39"/>
      <c r="E111" s="4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39"/>
      <c r="E112" s="4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39"/>
      <c r="E113" s="4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39"/>
      <c r="E114" s="4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39"/>
      <c r="E115" s="4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39"/>
      <c r="E116" s="4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39"/>
      <c r="E117" s="4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39"/>
      <c r="E118" s="4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39"/>
      <c r="E119" s="4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39"/>
      <c r="E120" s="4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39"/>
      <c r="E121" s="4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39"/>
      <c r="E122" s="4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39"/>
      <c r="E123" s="4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39"/>
      <c r="E124" s="4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39"/>
      <c r="E125" s="4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39"/>
      <c r="E126" s="4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39"/>
      <c r="E127" s="4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39"/>
      <c r="E128" s="4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39"/>
      <c r="E129" s="4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39"/>
      <c r="E130" s="4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39"/>
      <c r="E131" s="4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39"/>
      <c r="E132" s="4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39"/>
      <c r="E133" s="4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39"/>
      <c r="E134" s="4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39"/>
      <c r="E135" s="4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39"/>
      <c r="E136" s="4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39"/>
      <c r="E137" s="4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39"/>
      <c r="E138" s="4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39"/>
      <c r="E139" s="4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39"/>
      <c r="E140" s="4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39"/>
      <c r="E141" s="4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39"/>
      <c r="E142" s="4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39"/>
      <c r="E143" s="4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39"/>
      <c r="E144" s="4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39"/>
      <c r="E145" s="4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39"/>
      <c r="E146" s="4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39"/>
      <c r="E147" s="4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39"/>
      <c r="E148" s="4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39"/>
      <c r="E149" s="4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39"/>
      <c r="E150" s="4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39"/>
      <c r="E151" s="4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39"/>
      <c r="E152" s="4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39"/>
      <c r="E153" s="4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39"/>
      <c r="E154" s="4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39"/>
      <c r="E155" s="4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39"/>
      <c r="E156" s="4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39"/>
      <c r="E157" s="4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39"/>
      <c r="E158" s="4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39"/>
      <c r="E159" s="4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39"/>
      <c r="E160" s="4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39"/>
      <c r="E161" s="4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39"/>
      <c r="E162" s="4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39"/>
      <c r="E163" s="4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39"/>
      <c r="E164" s="4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39"/>
      <c r="E165" s="4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39"/>
      <c r="E166" s="4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39"/>
      <c r="E167" s="4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39"/>
      <c r="E168" s="4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39"/>
      <c r="E169" s="4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39"/>
      <c r="E170" s="4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39"/>
      <c r="E171" s="4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39"/>
      <c r="E172" s="4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39"/>
      <c r="E173" s="4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39"/>
      <c r="E174" s="4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39"/>
      <c r="E175" s="4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39"/>
      <c r="E176" s="4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39"/>
      <c r="E177" s="4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39"/>
      <c r="E178" s="4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39"/>
      <c r="E179" s="4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39"/>
      <c r="E180" s="4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39"/>
      <c r="E181" s="4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39"/>
      <c r="E182" s="4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39"/>
      <c r="E183" s="4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39"/>
      <c r="E184" s="4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39"/>
      <c r="E185" s="4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39"/>
      <c r="E186" s="4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39"/>
      <c r="E187" s="4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39"/>
      <c r="E188" s="4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39"/>
      <c r="E189" s="4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39"/>
      <c r="E190" s="4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39"/>
      <c r="E191" s="4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39"/>
      <c r="E192" s="4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39"/>
      <c r="E193" s="4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39"/>
      <c r="E194" s="4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39"/>
      <c r="E195" s="4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39"/>
      <c r="E196" s="4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39"/>
      <c r="E197" s="4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39"/>
      <c r="E198" s="4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39"/>
      <c r="E199" s="4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39"/>
      <c r="E200" s="4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39"/>
      <c r="E201" s="4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39"/>
      <c r="E202" s="4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39"/>
      <c r="E203" s="4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39"/>
      <c r="E204" s="4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39"/>
      <c r="E205" s="4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39"/>
      <c r="E206" s="4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39"/>
      <c r="E207" s="4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39"/>
      <c r="E208" s="4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39"/>
      <c r="E209" s="4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39"/>
      <c r="E210" s="40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39"/>
      <c r="E211" s="40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39"/>
      <c r="E212" s="4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39"/>
      <c r="E213" s="4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39"/>
      <c r="E214" s="4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39"/>
      <c r="E215" s="4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39"/>
      <c r="E216" s="4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39"/>
      <c r="E217" s="4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39"/>
      <c r="E218" s="4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39"/>
      <c r="E219" s="4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39"/>
      <c r="E220" s="4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39"/>
      <c r="E221" s="4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39"/>
      <c r="E222" s="4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39"/>
      <c r="E223" s="4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39"/>
      <c r="E224" s="4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39"/>
      <c r="E225" s="4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39"/>
      <c r="E226" s="4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39"/>
      <c r="E227" s="4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39"/>
      <c r="E228" s="4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39"/>
      <c r="E229" s="4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39"/>
      <c r="E230" s="4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39"/>
      <c r="E231" s="4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39"/>
      <c r="E232" s="4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39"/>
      <c r="E233" s="4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39"/>
      <c r="E234" s="4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39"/>
      <c r="E235" s="4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39"/>
      <c r="E236" s="4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39"/>
      <c r="E237" s="4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39"/>
      <c r="E238" s="4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39"/>
      <c r="E239" s="4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39"/>
      <c r="E240" s="4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39"/>
      <c r="E241" s="4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39"/>
      <c r="E242" s="4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39"/>
      <c r="E243" s="4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39"/>
      <c r="E244" s="4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39"/>
      <c r="E245" s="4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39"/>
      <c r="E246" s="4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39"/>
      <c r="E247" s="4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39"/>
      <c r="E248" s="4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39"/>
      <c r="E249" s="4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39"/>
      <c r="E250" s="4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39"/>
      <c r="E251" s="4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39"/>
      <c r="E252" s="4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39"/>
      <c r="E253" s="4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39"/>
      <c r="E254" s="4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39"/>
      <c r="E255" s="4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39"/>
      <c r="E256" s="4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39"/>
      <c r="E257" s="4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39"/>
      <c r="E258" s="4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39"/>
      <c r="E259" s="4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39"/>
      <c r="E260" s="4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39"/>
      <c r="E261" s="4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39"/>
      <c r="E262" s="4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39"/>
      <c r="E263" s="4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39"/>
      <c r="E264" s="4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39"/>
      <c r="E265" s="4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39"/>
      <c r="E266" s="4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39"/>
      <c r="E267" s="4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39"/>
      <c r="E268" s="4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39"/>
      <c r="E269" s="4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39"/>
      <c r="E270" s="4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39"/>
      <c r="E271" s="4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39"/>
      <c r="E272" s="4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39"/>
      <c r="E273" s="4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39"/>
      <c r="E274" s="4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39"/>
      <c r="E275" s="4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39"/>
      <c r="E276" s="4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39"/>
      <c r="E277" s="4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39"/>
      <c r="E278" s="4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39"/>
      <c r="E279" s="4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39"/>
      <c r="E280" s="4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39"/>
      <c r="E281" s="4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39"/>
      <c r="E282" s="4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39"/>
      <c r="E283" s="4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39"/>
      <c r="E284" s="4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39"/>
      <c r="E285" s="4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39"/>
      <c r="E286" s="4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39"/>
      <c r="E287" s="4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39"/>
      <c r="E288" s="4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39"/>
      <c r="E289" s="4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39"/>
      <c r="E290" s="4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39"/>
      <c r="E291" s="4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39"/>
      <c r="E292" s="4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39"/>
      <c r="E293" s="4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39"/>
      <c r="E294" s="4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39"/>
      <c r="E295" s="4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39"/>
      <c r="E296" s="4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39"/>
      <c r="E297" s="4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39"/>
      <c r="E298" s="4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39"/>
      <c r="E299" s="4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39"/>
      <c r="E300" s="4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39"/>
      <c r="E301" s="4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39"/>
      <c r="E302" s="4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39"/>
      <c r="E303" s="4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39"/>
      <c r="E304" s="4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39"/>
      <c r="E305" s="4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39"/>
      <c r="E306" s="4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39"/>
      <c r="E307" s="4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39"/>
      <c r="E308" s="4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39"/>
      <c r="E309" s="4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39"/>
      <c r="E310" s="4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39"/>
      <c r="E311" s="4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39"/>
      <c r="E312" s="4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39"/>
      <c r="E313" s="4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39"/>
      <c r="E314" s="4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39"/>
      <c r="E315" s="4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39"/>
      <c r="E316" s="4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39"/>
      <c r="E317" s="4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39"/>
      <c r="E318" s="4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39"/>
      <c r="E319" s="4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39"/>
      <c r="E320" s="4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39"/>
      <c r="E321" s="4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39"/>
      <c r="E322" s="4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39"/>
      <c r="E323" s="4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39"/>
      <c r="E324" s="4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39"/>
      <c r="E325" s="4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39"/>
      <c r="E326" s="4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39"/>
      <c r="E327" s="4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39"/>
      <c r="E328" s="4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39"/>
      <c r="E329" s="4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39"/>
      <c r="E330" s="4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39"/>
      <c r="E331" s="4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39"/>
      <c r="E332" s="4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39"/>
      <c r="E333" s="4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39"/>
      <c r="E334" s="4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39"/>
      <c r="E335" s="4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39"/>
      <c r="E336" s="4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39"/>
      <c r="E337" s="4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39"/>
      <c r="E338" s="4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39"/>
      <c r="E339" s="4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39"/>
      <c r="E340" s="4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39"/>
      <c r="E341" s="4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39"/>
      <c r="E342" s="4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39"/>
      <c r="E343" s="4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39"/>
      <c r="E344" s="4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39"/>
      <c r="E345" s="4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39"/>
      <c r="E346" s="4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39"/>
      <c r="E347" s="4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39"/>
      <c r="E348" s="4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39"/>
      <c r="E349" s="4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39"/>
      <c r="E350" s="4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39"/>
      <c r="E351" s="4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39"/>
      <c r="E352" s="4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39"/>
      <c r="E353" s="4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39"/>
      <c r="E354" s="4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39"/>
      <c r="E355" s="4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39"/>
      <c r="E356" s="4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39"/>
      <c r="E357" s="4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39"/>
      <c r="E358" s="4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39"/>
      <c r="E359" s="4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39"/>
      <c r="E360" s="4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39"/>
      <c r="E361" s="4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39"/>
      <c r="E362" s="4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39"/>
      <c r="E363" s="4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39"/>
      <c r="E364" s="4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39"/>
      <c r="E365" s="4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39"/>
      <c r="E366" s="4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39"/>
      <c r="E367" s="4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39"/>
      <c r="E368" s="4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39"/>
      <c r="E369" s="4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39"/>
      <c r="E370" s="4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39"/>
      <c r="E371" s="4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39"/>
      <c r="E372" s="4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39"/>
      <c r="E373" s="4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39"/>
      <c r="E374" s="4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39"/>
      <c r="E375" s="4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39"/>
      <c r="E376" s="4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39"/>
      <c r="E377" s="4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39"/>
      <c r="E378" s="4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39"/>
      <c r="E379" s="4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39"/>
      <c r="E380" s="4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39"/>
      <c r="E381" s="4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39"/>
      <c r="E382" s="4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39"/>
      <c r="E383" s="4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39"/>
      <c r="E384" s="4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39"/>
      <c r="E385" s="4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39"/>
      <c r="E386" s="4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39"/>
      <c r="E387" s="4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39"/>
      <c r="E388" s="4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39"/>
      <c r="E389" s="4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39"/>
      <c r="E390" s="4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39"/>
      <c r="E391" s="4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39"/>
      <c r="E392" s="4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39"/>
      <c r="E393" s="4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39"/>
      <c r="E394" s="4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39"/>
      <c r="E395" s="4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39"/>
      <c r="E396" s="4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39"/>
      <c r="E397" s="4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39"/>
      <c r="E398" s="4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39"/>
      <c r="E399" s="4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39"/>
      <c r="E400" s="4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39"/>
      <c r="E401" s="4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39"/>
      <c r="E402" s="4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39"/>
      <c r="E403" s="4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39"/>
      <c r="E404" s="4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39"/>
      <c r="E405" s="4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39"/>
      <c r="E406" s="4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39"/>
      <c r="E407" s="4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39"/>
      <c r="E408" s="4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39"/>
      <c r="E409" s="4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39"/>
      <c r="E410" s="4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39"/>
      <c r="E411" s="4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39"/>
      <c r="E412" s="4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39"/>
      <c r="E413" s="4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39"/>
      <c r="E414" s="4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39"/>
      <c r="E415" s="4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39"/>
      <c r="E416" s="4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39"/>
      <c r="E417" s="4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39"/>
      <c r="E418" s="4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39"/>
      <c r="E419" s="4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39"/>
      <c r="E420" s="40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39"/>
      <c r="E421" s="40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39"/>
      <c r="E422" s="4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39"/>
      <c r="E423" s="4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39"/>
      <c r="E424" s="4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39"/>
      <c r="E425" s="4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39"/>
      <c r="E426" s="4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39"/>
      <c r="E427" s="4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39"/>
      <c r="E428" s="4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39"/>
      <c r="E429" s="4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39"/>
      <c r="E430" s="4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39"/>
      <c r="E431" s="4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39"/>
      <c r="E432" s="4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39"/>
      <c r="E433" s="4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39"/>
      <c r="E434" s="40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39"/>
      <c r="E435" s="40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39"/>
      <c r="E436" s="4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39"/>
      <c r="E437" s="4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39"/>
      <c r="E438" s="4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39"/>
      <c r="E439" s="4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39"/>
      <c r="E440" s="4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39"/>
      <c r="E441" s="4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39"/>
      <c r="E442" s="4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39"/>
      <c r="E443" s="4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39"/>
      <c r="E444" s="4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39"/>
      <c r="E445" s="4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39"/>
      <c r="E446" s="4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39"/>
      <c r="E447" s="4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39"/>
      <c r="E448" s="40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39"/>
      <c r="E449" s="40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39"/>
      <c r="E450" s="4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39"/>
      <c r="E451" s="4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39"/>
      <c r="E452" s="4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39"/>
      <c r="E453" s="4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39"/>
      <c r="E454" s="4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39"/>
      <c r="E455" s="4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39"/>
      <c r="E456" s="4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39"/>
      <c r="E457" s="4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39"/>
      <c r="E458" s="4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39"/>
      <c r="E459" s="4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39"/>
      <c r="E460" s="4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39"/>
      <c r="E461" s="4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39"/>
      <c r="E462" s="40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39"/>
      <c r="E463" s="40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39"/>
      <c r="E464" s="4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39"/>
      <c r="E465" s="4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39"/>
      <c r="E466" s="4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39"/>
      <c r="E467" s="4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39"/>
      <c r="E468" s="4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39"/>
      <c r="E469" s="4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39"/>
      <c r="E470" s="4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39"/>
      <c r="E471" s="4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39"/>
      <c r="E472" s="4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39"/>
      <c r="E473" s="4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39"/>
      <c r="E474" s="4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39"/>
      <c r="E475" s="4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39"/>
      <c r="E476" s="40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39"/>
      <c r="E477" s="40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39"/>
      <c r="E478" s="4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39"/>
      <c r="E479" s="4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39"/>
      <c r="E480" s="4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39"/>
      <c r="E481" s="4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39"/>
      <c r="E482" s="4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39"/>
      <c r="E483" s="4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39"/>
      <c r="E484" s="4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39"/>
      <c r="E485" s="4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39"/>
      <c r="E486" s="4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39"/>
      <c r="E487" s="4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39"/>
      <c r="E488" s="4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39"/>
      <c r="E489" s="4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39"/>
      <c r="E490" s="40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39"/>
      <c r="E491" s="40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39"/>
      <c r="E492" s="4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39"/>
      <c r="E493" s="4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39"/>
      <c r="E494" s="4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39"/>
      <c r="E495" s="4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39"/>
      <c r="E496" s="4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39"/>
      <c r="E497" s="4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39"/>
      <c r="E498" s="4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39"/>
      <c r="E499" s="4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39"/>
      <c r="E500" s="4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39"/>
      <c r="E501" s="4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39"/>
      <c r="E502" s="4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39"/>
      <c r="E503" s="4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39"/>
      <c r="E504" s="40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39"/>
      <c r="E505" s="40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39"/>
      <c r="E506" s="4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39"/>
      <c r="E507" s="4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39"/>
      <c r="E508" s="4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39"/>
      <c r="E509" s="4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39"/>
      <c r="E510" s="4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39"/>
      <c r="E511" s="4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39"/>
      <c r="E512" s="4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39"/>
      <c r="E513" s="4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39"/>
      <c r="E514" s="4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39"/>
      <c r="E515" s="4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39"/>
      <c r="E516" s="4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39"/>
      <c r="E517" s="4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39"/>
      <c r="E518" s="40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39"/>
      <c r="E519" s="40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39"/>
      <c r="E520" s="4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39"/>
      <c r="E521" s="4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39"/>
      <c r="E522" s="4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39"/>
      <c r="E523" s="4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39"/>
      <c r="E524" s="4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39"/>
      <c r="E525" s="4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39"/>
      <c r="E526" s="4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39"/>
      <c r="E527" s="4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39"/>
      <c r="E528" s="4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39"/>
      <c r="E529" s="4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39"/>
      <c r="E530" s="4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39"/>
      <c r="E531" s="4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39"/>
      <c r="E532" s="40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39"/>
      <c r="E533" s="40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39"/>
      <c r="E534" s="4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39"/>
      <c r="E535" s="4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39"/>
      <c r="E536" s="4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39"/>
      <c r="E537" s="4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39"/>
      <c r="E538" s="4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39"/>
      <c r="E539" s="4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39"/>
      <c r="E540" s="4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39"/>
      <c r="E541" s="4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39"/>
      <c r="E542" s="4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39"/>
      <c r="E543" s="4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39"/>
      <c r="E544" s="4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39"/>
      <c r="E545" s="4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39"/>
      <c r="E546" s="40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39"/>
      <c r="E547" s="40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39"/>
      <c r="E548" s="4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39"/>
      <c r="E549" s="4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39"/>
      <c r="E550" s="4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39"/>
      <c r="E551" s="4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39"/>
      <c r="E552" s="4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39"/>
      <c r="E553" s="4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39"/>
      <c r="E554" s="4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39"/>
      <c r="E555" s="4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39"/>
      <c r="E556" s="4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39"/>
      <c r="E557" s="4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39"/>
      <c r="E558" s="4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39"/>
      <c r="E559" s="4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39"/>
      <c r="E560" s="40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39"/>
      <c r="E561" s="40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39"/>
      <c r="E562" s="4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39"/>
      <c r="E563" s="4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39"/>
      <c r="E564" s="4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39"/>
      <c r="E565" s="4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39"/>
      <c r="E566" s="4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39"/>
      <c r="E567" s="4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39"/>
      <c r="E568" s="4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39"/>
      <c r="E569" s="4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39"/>
      <c r="E570" s="4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39"/>
      <c r="E571" s="4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39"/>
      <c r="E572" s="4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39"/>
      <c r="E573" s="4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39"/>
      <c r="E574" s="40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39"/>
      <c r="E575" s="40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39"/>
      <c r="E576" s="4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39"/>
      <c r="E577" s="4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39"/>
      <c r="E578" s="4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39"/>
      <c r="E579" s="4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39"/>
      <c r="E580" s="4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39"/>
      <c r="E581" s="4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39"/>
      <c r="E582" s="4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39"/>
      <c r="E583" s="4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39"/>
      <c r="E584" s="4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39"/>
      <c r="E585" s="4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39"/>
      <c r="E586" s="4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39"/>
      <c r="E587" s="4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39"/>
      <c r="E588" s="40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39"/>
      <c r="E589" s="40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39"/>
      <c r="E590" s="4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39"/>
      <c r="E591" s="4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39"/>
      <c r="E592" s="4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39"/>
      <c r="E593" s="4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39"/>
      <c r="E594" s="4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39"/>
      <c r="E595" s="4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39"/>
      <c r="E596" s="4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39"/>
      <c r="E597" s="4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39"/>
      <c r="E598" s="4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39"/>
      <c r="E599" s="4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39"/>
      <c r="E600" s="4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39"/>
      <c r="E601" s="4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39"/>
      <c r="E602" s="40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39"/>
      <c r="E603" s="40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39"/>
      <c r="E604" s="4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39"/>
      <c r="E605" s="4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39"/>
      <c r="E606" s="4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39"/>
      <c r="E607" s="4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39"/>
      <c r="E608" s="4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39"/>
      <c r="E609" s="4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39"/>
      <c r="E610" s="4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39"/>
      <c r="E611" s="4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39"/>
      <c r="E612" s="4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39"/>
      <c r="E613" s="4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39"/>
      <c r="E614" s="4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39"/>
      <c r="E615" s="4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39"/>
      <c r="E616" s="4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39"/>
      <c r="E617" s="4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39"/>
      <c r="E618" s="4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39"/>
      <c r="E619" s="4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39"/>
      <c r="E620" s="4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39"/>
      <c r="E621" s="4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39"/>
      <c r="E622" s="4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39"/>
      <c r="E623" s="4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39"/>
      <c r="E624" s="4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39"/>
      <c r="E625" s="4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39"/>
      <c r="E626" s="4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39"/>
      <c r="E627" s="4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39"/>
      <c r="E628" s="4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39"/>
      <c r="E629" s="4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39"/>
      <c r="E630" s="4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39"/>
      <c r="E631" s="40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39"/>
      <c r="E632" s="4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39"/>
      <c r="E633" s="4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39"/>
      <c r="E634" s="4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39"/>
      <c r="E635" s="4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39"/>
      <c r="E636" s="4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39"/>
      <c r="E637" s="4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39"/>
      <c r="E638" s="4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39"/>
      <c r="E639" s="4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39"/>
      <c r="E640" s="4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39"/>
      <c r="E641" s="4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39"/>
      <c r="E642" s="4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39"/>
      <c r="E643" s="4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39"/>
      <c r="E644" s="40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39"/>
      <c r="E645" s="40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39"/>
      <c r="E646" s="4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39"/>
      <c r="E647" s="4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39"/>
      <c r="E648" s="4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39"/>
      <c r="E649" s="4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39"/>
      <c r="E650" s="4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39"/>
      <c r="E651" s="4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39"/>
      <c r="E652" s="4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39"/>
      <c r="E653" s="4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39"/>
      <c r="E654" s="4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39"/>
      <c r="E655" s="4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39"/>
      <c r="E656" s="4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39"/>
      <c r="E657" s="4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39"/>
      <c r="E658" s="40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39"/>
      <c r="E659" s="40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39"/>
      <c r="E660" s="4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39"/>
      <c r="E661" s="4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39"/>
      <c r="E662" s="4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39"/>
      <c r="E663" s="4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39"/>
      <c r="E664" s="4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39"/>
      <c r="E665" s="4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39"/>
      <c r="E666" s="4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39"/>
      <c r="E667" s="4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39"/>
      <c r="E668" s="4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39"/>
      <c r="E669" s="4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39"/>
      <c r="E670" s="4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39"/>
      <c r="E671" s="4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39"/>
      <c r="E672" s="4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39"/>
      <c r="E673" s="4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39"/>
      <c r="E674" s="4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39"/>
      <c r="E675" s="4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39"/>
      <c r="E676" s="4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39"/>
      <c r="E677" s="4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39"/>
      <c r="E678" s="4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39"/>
      <c r="E679" s="4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39"/>
      <c r="E680" s="4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39"/>
      <c r="E681" s="4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39"/>
      <c r="E682" s="4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39"/>
      <c r="E683" s="4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39"/>
      <c r="E684" s="4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39"/>
      <c r="E685" s="4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39"/>
      <c r="E686" s="40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39"/>
      <c r="E687" s="40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39"/>
      <c r="E688" s="4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39"/>
      <c r="E689" s="4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39"/>
      <c r="E690" s="4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39"/>
      <c r="E691" s="4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39"/>
      <c r="E692" s="40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39"/>
      <c r="E693" s="40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39"/>
      <c r="E694" s="40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39"/>
      <c r="E695" s="40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39"/>
      <c r="E696" s="40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39"/>
      <c r="E697" s="4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39"/>
      <c r="E698" s="4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39"/>
      <c r="E699" s="4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39"/>
      <c r="E700" s="40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39"/>
      <c r="E701" s="40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39"/>
      <c r="E702" s="4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39"/>
      <c r="E703" s="4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39"/>
      <c r="E704" s="4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39"/>
      <c r="E705" s="4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39"/>
      <c r="E706" s="40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39"/>
      <c r="E707" s="40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39"/>
      <c r="E708" s="40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39"/>
      <c r="E709" s="40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39"/>
      <c r="E710" s="40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39"/>
      <c r="E711" s="4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39"/>
      <c r="E712" s="4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39"/>
      <c r="E713" s="4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39"/>
      <c r="E714" s="40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39"/>
      <c r="E715" s="40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39"/>
      <c r="E716" s="40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39"/>
      <c r="E717" s="40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39"/>
      <c r="E718" s="4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39"/>
      <c r="E719" s="4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39"/>
      <c r="E720" s="4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39"/>
      <c r="E721" s="4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39"/>
      <c r="E722" s="40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39"/>
      <c r="E723" s="40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39"/>
      <c r="E724" s="40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39"/>
      <c r="E725" s="40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39"/>
      <c r="E726" s="40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39"/>
      <c r="E727" s="40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39"/>
      <c r="E728" s="40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39"/>
      <c r="E729" s="40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39"/>
      <c r="E730" s="40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39"/>
      <c r="E731" s="4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39"/>
      <c r="E732" s="4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39"/>
      <c r="E733" s="4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39"/>
      <c r="E734" s="40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39"/>
      <c r="E735" s="40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39"/>
      <c r="E736" s="40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39"/>
      <c r="E737" s="40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39"/>
      <c r="E738" s="40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39"/>
      <c r="E739" s="40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39"/>
      <c r="E740" s="4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39"/>
      <c r="E741" s="4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39"/>
      <c r="E742" s="4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39"/>
      <c r="E743" s="4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39"/>
      <c r="E744" s="4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39"/>
      <c r="E745" s="4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39"/>
      <c r="E746" s="4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39"/>
      <c r="E747" s="4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39"/>
      <c r="E748" s="4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39"/>
      <c r="E749" s="4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39"/>
      <c r="E750" s="4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39"/>
      <c r="E751" s="4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39"/>
      <c r="E752" s="40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39"/>
      <c r="E753" s="4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39"/>
      <c r="E754" s="4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39"/>
      <c r="E755" s="4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39"/>
      <c r="E756" s="4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39"/>
      <c r="E757" s="4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39"/>
      <c r="E758" s="40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39"/>
      <c r="E759" s="40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39"/>
      <c r="E760" s="40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39"/>
      <c r="E761" s="40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39"/>
      <c r="E762" s="40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39"/>
      <c r="E763" s="40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39"/>
      <c r="E764" s="40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39"/>
      <c r="E765" s="40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39"/>
      <c r="E766" s="40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39"/>
      <c r="E767" s="4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39"/>
      <c r="E768" s="4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39"/>
      <c r="E769" s="4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39"/>
      <c r="E770" s="40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39"/>
      <c r="E771" s="40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39"/>
      <c r="E772" s="40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39"/>
      <c r="E773" s="40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39"/>
      <c r="E774" s="40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39"/>
      <c r="E775" s="40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39"/>
      <c r="E776" s="40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39"/>
      <c r="E777" s="40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39"/>
      <c r="E778" s="40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39"/>
      <c r="E779" s="40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39"/>
      <c r="E780" s="40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39"/>
      <c r="E781" s="40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39"/>
      <c r="E782" s="40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39"/>
      <c r="E783" s="40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39"/>
      <c r="E784" s="40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39"/>
      <c r="E785" s="40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39"/>
      <c r="E786" s="40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39"/>
      <c r="E787" s="40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39"/>
      <c r="E788" s="40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39"/>
      <c r="E789" s="40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39"/>
      <c r="E790" s="40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39"/>
      <c r="E791" s="40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39"/>
      <c r="E792" s="40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39"/>
      <c r="E793" s="40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39"/>
      <c r="E794" s="40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39"/>
      <c r="E795" s="40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39"/>
      <c r="E796" s="40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39"/>
      <c r="E797" s="40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39"/>
      <c r="E798" s="40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39"/>
      <c r="E799" s="40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39"/>
      <c r="E800" s="40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39"/>
      <c r="E801" s="40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39"/>
      <c r="E802" s="40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39"/>
      <c r="E803" s="40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39"/>
      <c r="E804" s="40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39"/>
      <c r="E805" s="40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39"/>
      <c r="E806" s="40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39"/>
      <c r="E807" s="40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39"/>
      <c r="E808" s="40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39"/>
      <c r="E809" s="40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39"/>
      <c r="E810" s="40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39"/>
      <c r="E811" s="40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39"/>
      <c r="E812" s="40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39"/>
      <c r="E813" s="40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39"/>
      <c r="E814" s="40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39"/>
      <c r="E815" s="40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39"/>
      <c r="E816" s="40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39"/>
      <c r="E817" s="40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39"/>
      <c r="E818" s="40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39"/>
      <c r="E819" s="40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39"/>
      <c r="E820" s="40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39"/>
      <c r="E821" s="40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39"/>
      <c r="E822" s="40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39"/>
      <c r="E823" s="40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39"/>
      <c r="E824" s="40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39"/>
      <c r="E825" s="40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39"/>
      <c r="E826" s="40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39"/>
      <c r="E827" s="40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39"/>
      <c r="E828" s="40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39"/>
      <c r="E829" s="40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39"/>
      <c r="E830" s="40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39"/>
      <c r="E831" s="40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39"/>
      <c r="E832" s="40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39"/>
      <c r="E833" s="40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39"/>
      <c r="E834" s="40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39"/>
      <c r="E835" s="40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39"/>
      <c r="E836" s="40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39"/>
      <c r="E837" s="40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39"/>
      <c r="E838" s="40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39"/>
      <c r="E839" s="40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39"/>
      <c r="E840" s="40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39"/>
      <c r="E841" s="40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39"/>
      <c r="E842" s="40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39"/>
      <c r="E843" s="40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39"/>
      <c r="E844" s="40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39"/>
      <c r="E845" s="40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39"/>
      <c r="E846" s="40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39"/>
      <c r="E847" s="40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39"/>
      <c r="E848" s="40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39"/>
      <c r="E849" s="40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39"/>
      <c r="E850" s="40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39"/>
      <c r="E851" s="40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39"/>
      <c r="E852" s="40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39"/>
      <c r="E853" s="40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39"/>
      <c r="E854" s="40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39"/>
      <c r="E855" s="40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39"/>
      <c r="E856" s="40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39"/>
      <c r="E857" s="40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39"/>
      <c r="E858" s="40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39"/>
      <c r="E859" s="40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39"/>
      <c r="E860" s="40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39"/>
      <c r="E861" s="40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39"/>
      <c r="E862" s="40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39"/>
      <c r="E863" s="40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39"/>
      <c r="E864" s="40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39"/>
      <c r="E865" s="40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39"/>
      <c r="E866" s="40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39"/>
      <c r="E867" s="40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39"/>
      <c r="E868" s="40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39"/>
      <c r="E869" s="40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39"/>
      <c r="E870" s="40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39"/>
      <c r="E871" s="40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39"/>
      <c r="E872" s="40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39"/>
      <c r="E873" s="40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39"/>
      <c r="E874" s="40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39"/>
      <c r="E875" s="40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39"/>
      <c r="E876" s="40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39"/>
      <c r="E877" s="40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39"/>
      <c r="E878" s="40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39"/>
      <c r="E879" s="40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39"/>
      <c r="E880" s="40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39"/>
      <c r="E881" s="40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39"/>
      <c r="E882" s="40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39"/>
      <c r="E883" s="40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39"/>
      <c r="E884" s="40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39"/>
      <c r="E885" s="40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39"/>
      <c r="E886" s="40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39"/>
      <c r="E887" s="40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39"/>
      <c r="E888" s="40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39"/>
      <c r="E889" s="40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39"/>
      <c r="E890" s="40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39"/>
      <c r="E891" s="40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39"/>
      <c r="E892" s="40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39"/>
      <c r="E893" s="40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39"/>
      <c r="E894" s="40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39"/>
      <c r="E895" s="40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39"/>
      <c r="E896" s="40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39"/>
      <c r="E897" s="40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39"/>
      <c r="E898" s="40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39"/>
      <c r="E899" s="40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39"/>
      <c r="E900" s="40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39"/>
      <c r="E901" s="40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39"/>
      <c r="E902" s="40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39"/>
      <c r="E903" s="40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39"/>
      <c r="E904" s="40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39"/>
      <c r="E905" s="40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39"/>
      <c r="E906" s="40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39"/>
      <c r="E907" s="40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39"/>
      <c r="E908" s="40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39"/>
      <c r="E909" s="40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39"/>
      <c r="E910" s="40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39"/>
      <c r="E911" s="40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39"/>
      <c r="E912" s="40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39"/>
      <c r="E913" s="40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39"/>
      <c r="E914" s="40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39"/>
      <c r="E915" s="40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39"/>
      <c r="E916" s="40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39"/>
      <c r="E917" s="40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39"/>
      <c r="E918" s="40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39"/>
      <c r="E919" s="40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39"/>
      <c r="E920" s="40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39"/>
      <c r="E921" s="40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39"/>
      <c r="E922" s="40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39"/>
      <c r="E923" s="40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39"/>
      <c r="E924" s="40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39"/>
      <c r="E925" s="40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39"/>
      <c r="E926" s="40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39"/>
      <c r="E927" s="40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39"/>
      <c r="E928" s="40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39"/>
      <c r="E929" s="40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39"/>
      <c r="E930" s="40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39"/>
      <c r="E931" s="40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39"/>
      <c r="E932" s="40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39"/>
      <c r="E933" s="40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39"/>
      <c r="E934" s="40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39"/>
      <c r="E935" s="40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39"/>
      <c r="E936" s="40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39"/>
      <c r="E937" s="40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39"/>
      <c r="E938" s="40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39"/>
      <c r="E939" s="40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39"/>
      <c r="E940" s="40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39"/>
      <c r="E941" s="40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39"/>
      <c r="E942" s="40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39"/>
      <c r="E943" s="40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39"/>
      <c r="E944" s="40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39"/>
      <c r="E945" s="40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39"/>
      <c r="E946" s="40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39"/>
      <c r="E947" s="40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39"/>
      <c r="E948" s="40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39"/>
      <c r="E949" s="40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39"/>
      <c r="E950" s="40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39"/>
      <c r="E951" s="40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39"/>
      <c r="E952" s="40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39"/>
      <c r="E953" s="40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39"/>
      <c r="E954" s="40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39"/>
      <c r="E955" s="40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39"/>
      <c r="E956" s="40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39"/>
      <c r="E957" s="40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39"/>
      <c r="E958" s="40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39"/>
      <c r="E959" s="40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39"/>
      <c r="E960" s="40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39"/>
      <c r="E961" s="40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39"/>
      <c r="E962" s="40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">
      <c r="A963" s="2"/>
      <c r="B963" s="2"/>
      <c r="C963" s="2"/>
      <c r="D963" s="39"/>
      <c r="E963" s="40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">
      <c r="A964" s="2"/>
      <c r="B964" s="2"/>
      <c r="C964" s="2"/>
      <c r="D964" s="39"/>
      <c r="E964" s="40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">
      <c r="A965" s="2"/>
      <c r="B965" s="2"/>
      <c r="C965" s="2"/>
      <c r="D965" s="39"/>
      <c r="E965" s="40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">
      <c r="A966" s="2"/>
      <c r="B966" s="2"/>
      <c r="C966" s="2"/>
      <c r="D966" s="39"/>
      <c r="E966" s="40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">
      <c r="A967" s="2"/>
      <c r="B967" s="2"/>
      <c r="C967" s="2"/>
      <c r="D967" s="39"/>
      <c r="E967" s="40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">
      <c r="A968" s="2"/>
      <c r="B968" s="2"/>
      <c r="C968" s="2"/>
      <c r="D968" s="39"/>
      <c r="E968" s="40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">
      <c r="A969" s="2"/>
      <c r="B969" s="2"/>
      <c r="C969" s="2"/>
      <c r="D969" s="39"/>
      <c r="E969" s="40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">
      <c r="A970" s="2"/>
      <c r="B970" s="2"/>
      <c r="C970" s="2"/>
      <c r="D970" s="39"/>
      <c r="E970" s="40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">
      <c r="A971" s="2"/>
      <c r="B971" s="2"/>
      <c r="C971" s="2"/>
      <c r="D971" s="39"/>
      <c r="E971" s="40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">
      <c r="A972" s="2"/>
      <c r="B972" s="2"/>
      <c r="C972" s="2"/>
      <c r="D972" s="39"/>
      <c r="E972" s="40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">
      <c r="A973" s="2"/>
      <c r="B973" s="2"/>
      <c r="C973" s="2"/>
      <c r="D973" s="39"/>
      <c r="E973" s="40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">
      <c r="A974" s="2"/>
      <c r="B974" s="2"/>
      <c r="C974" s="2"/>
      <c r="D974" s="39"/>
      <c r="E974" s="40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">
      <c r="A975" s="2"/>
      <c r="B975" s="2"/>
      <c r="C975" s="2"/>
      <c r="D975" s="39"/>
      <c r="E975" s="40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">
      <c r="A976" s="2"/>
      <c r="B976" s="2"/>
      <c r="C976" s="2"/>
      <c r="D976" s="39"/>
      <c r="E976" s="40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">
      <c r="A977" s="2"/>
      <c r="B977" s="2"/>
      <c r="C977" s="2"/>
      <c r="D977" s="39"/>
      <c r="E977" s="40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">
      <c r="A978" s="2"/>
      <c r="B978" s="2"/>
      <c r="C978" s="2"/>
      <c r="D978" s="39"/>
      <c r="E978" s="40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">
      <c r="A979" s="2"/>
      <c r="B979" s="2"/>
      <c r="C979" s="2"/>
      <c r="D979" s="39"/>
      <c r="E979" s="40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">
      <c r="A980" s="2"/>
      <c r="B980" s="2"/>
      <c r="C980" s="2"/>
      <c r="D980" s="39"/>
      <c r="E980" s="40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">
      <c r="A981" s="2"/>
      <c r="B981" s="2"/>
      <c r="C981" s="2"/>
      <c r="D981" s="39"/>
      <c r="E981" s="40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">
      <c r="A982" s="2"/>
      <c r="B982" s="2"/>
      <c r="C982" s="2"/>
      <c r="D982" s="39"/>
      <c r="E982" s="40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">
      <c r="A983" s="2"/>
      <c r="B983" s="2"/>
      <c r="C983" s="2"/>
      <c r="D983" s="39"/>
      <c r="E983" s="40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">
      <c r="A984" s="2"/>
      <c r="B984" s="2"/>
      <c r="C984" s="2"/>
      <c r="D984" s="39"/>
      <c r="E984" s="40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">
      <c r="A985" s="2"/>
      <c r="B985" s="2"/>
      <c r="C985" s="2"/>
      <c r="D985" s="39"/>
      <c r="E985" s="40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">
      <c r="A986" s="2"/>
      <c r="B986" s="2"/>
      <c r="C986" s="2"/>
      <c r="D986" s="39"/>
      <c r="E986" s="40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">
      <c r="A987" s="2"/>
      <c r="B987" s="2"/>
      <c r="C987" s="2"/>
      <c r="D987" s="39"/>
      <c r="E987" s="40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">
      <c r="A988" s="2"/>
      <c r="B988" s="2"/>
      <c r="C988" s="2"/>
      <c r="D988" s="39"/>
      <c r="E988" s="40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">
      <c r="A989" s="2"/>
      <c r="B989" s="2"/>
      <c r="C989" s="2"/>
      <c r="D989" s="39"/>
      <c r="E989" s="40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">
      <c r="A990" s="2"/>
      <c r="B990" s="2"/>
      <c r="C990" s="2"/>
      <c r="D990" s="39"/>
      <c r="E990" s="40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">
      <c r="A991" s="2"/>
      <c r="B991" s="2"/>
      <c r="C991" s="2"/>
      <c r="D991" s="39"/>
      <c r="E991" s="40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">
      <c r="A992" s="2"/>
      <c r="B992" s="2"/>
      <c r="C992" s="2"/>
      <c r="D992" s="39"/>
      <c r="E992" s="40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</sheetData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Id="1" sqref="A1 A1:F1048576"/>
    </sheetView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47"/>
  <sheetViews>
    <sheetView topLeftCell="A31" workbookViewId="0">
      <selection activeCell="D20" sqref="D20"/>
    </sheetView>
  </sheetViews>
  <sheetFormatPr defaultColWidth="12.59765625" defaultRowHeight="15" customHeight="1" x14ac:dyDescent="0.25"/>
  <cols>
    <col min="1" max="1" width="29" customWidth="1"/>
    <col min="2" max="2" width="18.09765625" customWidth="1"/>
    <col min="3" max="3" width="16.69921875" customWidth="1"/>
    <col min="4" max="25" width="11.09765625" customWidth="1"/>
  </cols>
  <sheetData>
    <row r="1" spans="1:4" ht="36.6" customHeight="1" x14ac:dyDescent="0.5">
      <c r="A1" s="5" t="s">
        <v>36</v>
      </c>
      <c r="B1" s="2"/>
      <c r="C1" s="3"/>
    </row>
    <row r="2" spans="1:4" ht="15" customHeight="1" x14ac:dyDescent="0.5">
      <c r="A2" s="5"/>
      <c r="B2" s="6"/>
      <c r="C2" s="2"/>
    </row>
    <row r="3" spans="1:4" ht="14.4" x14ac:dyDescent="0.3">
      <c r="A3" s="8"/>
      <c r="B3" s="41" t="s">
        <v>36</v>
      </c>
      <c r="C3" s="9"/>
    </row>
    <row r="4" spans="1:4" ht="14.4" x14ac:dyDescent="0.3">
      <c r="A4" s="2"/>
      <c r="B4" s="11" t="s">
        <v>1</v>
      </c>
      <c r="C4" s="11" t="s">
        <v>2</v>
      </c>
      <c r="D4" s="42" t="s">
        <v>25</v>
      </c>
    </row>
    <row r="5" spans="1:4" ht="14.4" x14ac:dyDescent="0.3">
      <c r="A5" s="10" t="s">
        <v>3</v>
      </c>
      <c r="B5" s="14">
        <f>LOSGIO!B49*2</f>
        <v>35440</v>
      </c>
      <c r="C5" s="14"/>
    </row>
    <row r="6" spans="1:4" ht="14.4" x14ac:dyDescent="0.3">
      <c r="A6" s="21"/>
      <c r="B6" s="17"/>
      <c r="C6" s="17"/>
    </row>
    <row r="7" spans="1:4" ht="14.4" x14ac:dyDescent="0.3">
      <c r="A7" s="10" t="s">
        <v>7</v>
      </c>
      <c r="B7" s="17"/>
      <c r="C7" s="17"/>
    </row>
    <row r="8" spans="1:4" ht="14.4" x14ac:dyDescent="0.3">
      <c r="A8" s="17" t="s">
        <v>8</v>
      </c>
      <c r="B8" s="17">
        <v>0</v>
      </c>
      <c r="C8" s="17">
        <v>150</v>
      </c>
    </row>
    <row r="9" spans="1:4" ht="14.4" x14ac:dyDescent="0.3">
      <c r="A9" s="17" t="s">
        <v>35</v>
      </c>
      <c r="B9" s="17"/>
      <c r="C9" s="15">
        <v>150</v>
      </c>
    </row>
    <row r="10" spans="1:4" ht="14.4" x14ac:dyDescent="0.3">
      <c r="A10" s="17" t="s">
        <v>9</v>
      </c>
      <c r="B10" s="17">
        <v>0</v>
      </c>
      <c r="C10" s="17">
        <v>80</v>
      </c>
    </row>
    <row r="11" spans="1:4" ht="14.4" x14ac:dyDescent="0.3">
      <c r="A11" s="17" t="s">
        <v>10</v>
      </c>
      <c r="B11" s="17">
        <v>0</v>
      </c>
      <c r="C11" s="17">
        <v>500</v>
      </c>
    </row>
    <row r="12" spans="1:4" ht="14.4" x14ac:dyDescent="0.3">
      <c r="A12" s="26" t="s">
        <v>26</v>
      </c>
      <c r="B12" s="26">
        <f>SUM(B8:B11)</f>
        <v>0</v>
      </c>
      <c r="C12" s="26" t="e">
        <f>LOSGIO!#REF!</f>
        <v>#REF!</v>
      </c>
    </row>
    <row r="13" spans="1:4" ht="14.4" x14ac:dyDescent="0.3">
      <c r="A13" s="23"/>
      <c r="B13" s="17"/>
      <c r="C13" s="17"/>
    </row>
    <row r="14" spans="1:4" ht="14.4" x14ac:dyDescent="0.3">
      <c r="A14" s="10" t="s">
        <v>11</v>
      </c>
      <c r="B14" s="17"/>
      <c r="C14" s="17"/>
    </row>
    <row r="15" spans="1:4" ht="14.4" x14ac:dyDescent="0.3">
      <c r="A15" s="17" t="s">
        <v>12</v>
      </c>
      <c r="B15" s="17">
        <v>0</v>
      </c>
      <c r="C15" s="17">
        <v>200</v>
      </c>
    </row>
    <row r="16" spans="1:4" ht="14.4" x14ac:dyDescent="0.3">
      <c r="A16" s="17" t="s">
        <v>13</v>
      </c>
      <c r="B16" s="17">
        <v>0</v>
      </c>
      <c r="C16" s="17">
        <v>550</v>
      </c>
    </row>
    <row r="17" spans="1:3" ht="14.4" x14ac:dyDescent="0.3">
      <c r="A17" s="17" t="s">
        <v>14</v>
      </c>
      <c r="B17" s="17">
        <v>0</v>
      </c>
      <c r="C17" s="17">
        <v>100</v>
      </c>
    </row>
    <row r="18" spans="1:3" ht="14.4" x14ac:dyDescent="0.3">
      <c r="A18" s="17" t="s">
        <v>15</v>
      </c>
      <c r="B18" s="17">
        <v>0</v>
      </c>
      <c r="C18" s="17">
        <v>1250</v>
      </c>
    </row>
    <row r="19" spans="1:3" ht="14.4" x14ac:dyDescent="0.3">
      <c r="A19" s="17" t="s">
        <v>27</v>
      </c>
      <c r="B19" s="17">
        <v>0</v>
      </c>
      <c r="C19" s="17">
        <v>200</v>
      </c>
    </row>
    <row r="20" spans="1:3" ht="14.4" x14ac:dyDescent="0.3">
      <c r="A20" s="26" t="s">
        <v>26</v>
      </c>
      <c r="B20" s="14">
        <f t="shared" ref="B20:C20" si="0">SUM(B15:B19)</f>
        <v>0</v>
      </c>
      <c r="C20" s="14">
        <f t="shared" si="0"/>
        <v>2300</v>
      </c>
    </row>
    <row r="21" spans="1:3" ht="14.4" x14ac:dyDescent="0.3">
      <c r="A21" s="26"/>
      <c r="B21" s="14"/>
      <c r="C21" s="14"/>
    </row>
    <row r="22" spans="1:3" ht="14.4" x14ac:dyDescent="0.3">
      <c r="A22" s="10" t="s">
        <v>16</v>
      </c>
      <c r="B22" s="14"/>
      <c r="C22" s="14"/>
    </row>
    <row r="23" spans="1:3" ht="14.4" x14ac:dyDescent="0.3">
      <c r="A23" s="17" t="s">
        <v>17</v>
      </c>
      <c r="B23" s="14">
        <v>0</v>
      </c>
      <c r="C23" s="17">
        <v>400</v>
      </c>
    </row>
    <row r="24" spans="1:3" ht="14.4" x14ac:dyDescent="0.3">
      <c r="A24" s="26" t="s">
        <v>26</v>
      </c>
      <c r="B24" s="14">
        <f t="shared" ref="B24:C24" si="1">SUM(B23)</f>
        <v>0</v>
      </c>
      <c r="C24" s="14">
        <f t="shared" si="1"/>
        <v>400</v>
      </c>
    </row>
    <row r="25" spans="1:3" ht="14.4" x14ac:dyDescent="0.3">
      <c r="A25" s="26"/>
      <c r="B25" s="14"/>
      <c r="C25" s="14"/>
    </row>
    <row r="26" spans="1:3" ht="14.4" x14ac:dyDescent="0.3">
      <c r="A26" s="10" t="s">
        <v>18</v>
      </c>
      <c r="B26" s="14"/>
      <c r="C26" s="14"/>
    </row>
    <row r="27" spans="1:3" ht="14.4" x14ac:dyDescent="0.3">
      <c r="A27" s="21" t="s">
        <v>28</v>
      </c>
      <c r="B27" s="14"/>
      <c r="C27" s="17">
        <v>2200</v>
      </c>
    </row>
    <row r="28" spans="1:3" ht="14.4" x14ac:dyDescent="0.3">
      <c r="A28" s="17" t="s">
        <v>20</v>
      </c>
      <c r="B28" s="14">
        <v>0</v>
      </c>
      <c r="C28" s="17">
        <v>200</v>
      </c>
    </row>
    <row r="29" spans="1:3" ht="14.4" x14ac:dyDescent="0.3">
      <c r="A29" s="26" t="s">
        <v>26</v>
      </c>
      <c r="B29" s="14">
        <f>SUM(B28)</f>
        <v>0</v>
      </c>
      <c r="C29" s="14">
        <f>SUM(C27+C28)</f>
        <v>2400</v>
      </c>
    </row>
    <row r="30" spans="1:3" ht="14.4" x14ac:dyDescent="0.3">
      <c r="A30" s="26"/>
      <c r="B30" s="14"/>
      <c r="C30" s="17"/>
    </row>
    <row r="31" spans="1:3" ht="14.4" x14ac:dyDescent="0.3">
      <c r="A31" s="43" t="s">
        <v>29</v>
      </c>
      <c r="B31" s="14"/>
      <c r="C31" s="17"/>
    </row>
    <row r="32" spans="1:3" ht="14.4" x14ac:dyDescent="0.3">
      <c r="A32" s="17" t="s">
        <v>30</v>
      </c>
      <c r="B32" s="4">
        <v>0</v>
      </c>
      <c r="C32" s="17">
        <v>15000</v>
      </c>
    </row>
    <row r="33" spans="1:4" ht="14.4" x14ac:dyDescent="0.3">
      <c r="A33" s="17" t="s">
        <v>31</v>
      </c>
      <c r="B33" s="14">
        <v>0</v>
      </c>
      <c r="C33" s="17">
        <v>2500</v>
      </c>
    </row>
    <row r="34" spans="1:4" ht="14.4" x14ac:dyDescent="0.3">
      <c r="A34" s="17" t="s">
        <v>32</v>
      </c>
      <c r="B34" s="14">
        <v>0</v>
      </c>
      <c r="C34" s="17">
        <v>150</v>
      </c>
    </row>
    <row r="35" spans="1:4" ht="14.4" x14ac:dyDescent="0.3">
      <c r="A35" s="26" t="s">
        <v>26</v>
      </c>
      <c r="B35" s="14">
        <f>SUM(B33:B34)</f>
        <v>0</v>
      </c>
      <c r="C35" s="14">
        <v>17650</v>
      </c>
    </row>
    <row r="36" spans="1:4" ht="14.4" x14ac:dyDescent="0.3">
      <c r="A36" s="21"/>
      <c r="B36" s="17"/>
      <c r="C36" s="17"/>
    </row>
    <row r="37" spans="1:4" ht="14.4" x14ac:dyDescent="0.3">
      <c r="A37" s="10" t="s">
        <v>21</v>
      </c>
      <c r="B37" s="17"/>
      <c r="C37" s="17"/>
    </row>
    <row r="38" spans="1:4" ht="14.4" x14ac:dyDescent="0.3">
      <c r="A38" s="17" t="s">
        <v>22</v>
      </c>
      <c r="B38" s="17">
        <v>0</v>
      </c>
      <c r="C38" s="17">
        <v>200</v>
      </c>
    </row>
    <row r="39" spans="1:4" ht="14.4" x14ac:dyDescent="0.3">
      <c r="A39" s="26" t="s">
        <v>26</v>
      </c>
      <c r="B39" s="14">
        <f t="shared" ref="B39:C39" si="2">SUM(B38)</f>
        <v>0</v>
      </c>
      <c r="C39" s="14">
        <f t="shared" si="2"/>
        <v>200</v>
      </c>
    </row>
    <row r="40" spans="1:4" ht="14.4" x14ac:dyDescent="0.3">
      <c r="A40" s="26"/>
      <c r="B40" s="14"/>
      <c r="C40" s="14"/>
    </row>
    <row r="41" spans="1:4" ht="14.4" x14ac:dyDescent="0.3">
      <c r="A41" s="14" t="s">
        <v>33</v>
      </c>
      <c r="B41" s="14">
        <v>2000</v>
      </c>
      <c r="C41" s="17"/>
    </row>
    <row r="42" spans="1:4" ht="14.4" x14ac:dyDescent="0.3">
      <c r="A42" s="14"/>
      <c r="B42" s="17"/>
      <c r="C42" s="17"/>
    </row>
    <row r="43" spans="1:4" ht="14.4" x14ac:dyDescent="0.3">
      <c r="A43" s="14" t="s">
        <v>34</v>
      </c>
      <c r="B43" s="17"/>
      <c r="C43" s="17"/>
    </row>
    <row r="44" spans="1:4" ht="14.4" x14ac:dyDescent="0.3">
      <c r="A44" s="17" t="s">
        <v>23</v>
      </c>
      <c r="B44" s="21">
        <v>0</v>
      </c>
      <c r="C44" s="17">
        <v>200</v>
      </c>
    </row>
    <row r="45" spans="1:4" ht="14.4" x14ac:dyDescent="0.3">
      <c r="A45" s="26" t="s">
        <v>26</v>
      </c>
      <c r="B45" s="44">
        <f t="shared" ref="B45:C45" si="3">SUM(B44)</f>
        <v>0</v>
      </c>
      <c r="C45" s="44">
        <f t="shared" si="3"/>
        <v>200</v>
      </c>
    </row>
    <row r="46" spans="1:4" ht="14.4" x14ac:dyDescent="0.3">
      <c r="A46" s="30"/>
      <c r="B46" s="31"/>
      <c r="C46" s="31"/>
    </row>
    <row r="47" spans="1:4" ht="14.4" x14ac:dyDescent="0.3">
      <c r="A47" s="10" t="s">
        <v>24</v>
      </c>
      <c r="B47" s="34">
        <v>24100</v>
      </c>
      <c r="C47" s="34">
        <v>23880</v>
      </c>
      <c r="D47" s="42">
        <v>220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LOSGIO</vt:lpstr>
      <vt:lpstr>Blad1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Feenstra, Ireen</dc:creator>
  <cp:lastModifiedBy>Gorgels, K.M.F. (Koen)</cp:lastModifiedBy>
  <dcterms:created xsi:type="dcterms:W3CDTF">2019-01-01T20:00:38Z</dcterms:created>
  <dcterms:modified xsi:type="dcterms:W3CDTF">2023-04-25T15:18:07Z</dcterms:modified>
</cp:coreProperties>
</file>